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0"/>
  </bookViews>
  <sheets>
    <sheet name="Summary" sheetId="1" r:id="rId1"/>
    <sheet name="Saturday" sheetId="2" r:id="rId2"/>
    <sheet name="Sunday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Brian Watkins</author>
  </authors>
  <commentList>
    <comment ref="I7" authorId="0">
      <text>
        <r>
          <rPr>
            <b/>
            <sz val="8"/>
            <rFont val="Tahoma"/>
            <family val="0"/>
          </rPr>
          <t>Brian Watkins:</t>
        </r>
        <r>
          <rPr>
            <sz val="8"/>
            <rFont val="Tahoma"/>
            <family val="0"/>
          </rPr>
          <t xml:space="preserve">
As Reported</t>
        </r>
      </text>
    </comment>
  </commentList>
</comments>
</file>

<file path=xl/comments3.xml><?xml version="1.0" encoding="utf-8"?>
<comments xmlns="http://schemas.openxmlformats.org/spreadsheetml/2006/main">
  <authors>
    <author>Brian Watkins</author>
  </authors>
  <commentList>
    <comment ref="I6" authorId="0">
      <text>
        <r>
          <rPr>
            <b/>
            <sz val="8"/>
            <rFont val="Tahoma"/>
            <family val="0"/>
          </rPr>
          <t>Brian Watkins:</t>
        </r>
        <r>
          <rPr>
            <sz val="8"/>
            <rFont val="Tahoma"/>
            <family val="0"/>
          </rPr>
          <t xml:space="preserve">
As Reported</t>
        </r>
      </text>
    </comment>
    <comment ref="K4" authorId="0">
      <text>
        <r>
          <rPr>
            <b/>
            <sz val="8"/>
            <rFont val="Tahoma"/>
            <family val="0"/>
          </rPr>
          <t>Brian Watkins:</t>
        </r>
        <r>
          <rPr>
            <sz val="8"/>
            <rFont val="Tahoma"/>
            <family val="0"/>
          </rPr>
          <t xml:space="preserve">
Self report was 1403, time used is time of shortening at 1433</t>
        </r>
      </text>
    </comment>
    <comment ref="I8" authorId="0">
      <text>
        <r>
          <rPr>
            <b/>
            <sz val="8"/>
            <rFont val="Tahoma"/>
            <family val="0"/>
          </rPr>
          <t>Brian Watkins:</t>
        </r>
        <r>
          <rPr>
            <sz val="8"/>
            <rFont val="Tahoma"/>
            <family val="0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<sst xmlns="http://schemas.openxmlformats.org/spreadsheetml/2006/main" count="169" uniqueCount="58">
  <si>
    <t>Declaration of Independence</t>
  </si>
  <si>
    <t>Rating</t>
  </si>
  <si>
    <t>Express 37</t>
  </si>
  <si>
    <t>Boat Name</t>
  </si>
  <si>
    <t>Skipper</t>
  </si>
  <si>
    <t>Boat Type</t>
  </si>
  <si>
    <t>Start</t>
  </si>
  <si>
    <t>Finish</t>
  </si>
  <si>
    <t>Elapsed</t>
  </si>
  <si>
    <t>Elasped</t>
  </si>
  <si>
    <t>Cor Time</t>
  </si>
  <si>
    <t>Cor</t>
  </si>
  <si>
    <t>Distance (nm):</t>
  </si>
  <si>
    <t>Sail</t>
  </si>
  <si>
    <t>Aletheia</t>
  </si>
  <si>
    <t>Catalena</t>
  </si>
  <si>
    <t>Alexander Gounares</t>
  </si>
  <si>
    <t>Evergreen Dreams</t>
  </si>
  <si>
    <t>Catalena 36</t>
  </si>
  <si>
    <t>Bobbi Campbell</t>
  </si>
  <si>
    <t>Beltane</t>
  </si>
  <si>
    <t>Impossible Dream</t>
  </si>
  <si>
    <t>Roxie</t>
  </si>
  <si>
    <t>Enfin</t>
  </si>
  <si>
    <t>Mata Hari</t>
  </si>
  <si>
    <t>Yankee Rose</t>
  </si>
  <si>
    <t>Flying Eagle</t>
  </si>
  <si>
    <t>Schatzi</t>
  </si>
  <si>
    <t>None</t>
  </si>
  <si>
    <t>Dehler</t>
  </si>
  <si>
    <t>Ketch</t>
  </si>
  <si>
    <t>Jeanneau SF35</t>
  </si>
  <si>
    <t>Dehler 41 DS</t>
  </si>
  <si>
    <t>Catalina 36</t>
  </si>
  <si>
    <t>Ericson 38-2</t>
  </si>
  <si>
    <t>Oyster Ketch</t>
  </si>
  <si>
    <t>Bavaria 380</t>
  </si>
  <si>
    <t>Ken MacDonald</t>
  </si>
  <si>
    <t>Tom McDowell</t>
  </si>
  <si>
    <t>Mike Massa</t>
  </si>
  <si>
    <t>Mike Milburn</t>
  </si>
  <si>
    <t>Paul Walchenbach</t>
  </si>
  <si>
    <t>Ted Miholovich</t>
  </si>
  <si>
    <t>Jack Sullivan</t>
  </si>
  <si>
    <t>Roger Werner</t>
  </si>
  <si>
    <t>FS/NFS</t>
  </si>
  <si>
    <t>FS</t>
  </si>
  <si>
    <t>NFS</t>
  </si>
  <si>
    <t>DNF</t>
  </si>
  <si>
    <t>DNC</t>
  </si>
  <si>
    <t>Points</t>
  </si>
  <si>
    <t>NA</t>
  </si>
  <si>
    <t>Total</t>
  </si>
  <si>
    <t>R1</t>
  </si>
  <si>
    <t>R2</t>
  </si>
  <si>
    <t>Place</t>
  </si>
  <si>
    <t>Lance Staughton / Simon Kendall</t>
  </si>
  <si>
    <t>Staughton / Kendall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</si>
</sst>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hh\.mm\.ss"/>
    <numFmt numFmtId="172" formatCode="hh:mm:ss"/>
    <numFmt numFmtId="173" formatCode="0.0"/>
    <numFmt numFmtId="174" formatCode="0.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2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Font="1" applyBorder="1" applyAlignment="1">
      <alignment horizontal="right" indent="1"/>
    </xf>
    <xf numFmtId="0" fontId="0" fillId="0" borderId="0" xfId="0" applyBorder="1" applyAlignment="1">
      <alignment horizontal="right"/>
    </xf>
    <xf numFmtId="0" fontId="1" fillId="0" borderId="0" xfId="21" applyFont="1" applyFill="1" applyBorder="1" applyAlignment="1">
      <alignment horizontal="left"/>
      <protection/>
    </xf>
    <xf numFmtId="1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11" xfId="0" applyFill="1" applyBorder="1" applyAlignment="1">
      <alignment horizontal="right" indent="1"/>
    </xf>
    <xf numFmtId="0" fontId="0" fillId="0" borderId="3" xfId="0" applyBorder="1" applyAlignment="1">
      <alignment horizontal="right" indent="1"/>
    </xf>
    <xf numFmtId="2" fontId="0" fillId="0" borderId="0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2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showGridLines="0" tabSelected="1" workbookViewId="0" topLeftCell="A1">
      <selection activeCell="A18" sqref="A18"/>
    </sheetView>
  </sheetViews>
  <sheetFormatPr defaultColWidth="9.140625" defaultRowHeight="16.5" customHeight="1"/>
  <cols>
    <col min="1" max="1" width="6.421875" style="3" customWidth="1"/>
    <col min="2" max="2" width="24.7109375" style="3" bestFit="1" customWidth="1"/>
    <col min="3" max="3" width="6.00390625" style="3" bestFit="1" customWidth="1"/>
    <col min="4" max="4" width="14.57421875" style="3" bestFit="1" customWidth="1"/>
    <col min="5" max="5" width="29.28125" style="3" bestFit="1" customWidth="1"/>
    <col min="6" max="8" width="5.57421875" style="38" customWidth="1"/>
    <col min="9" max="16384" width="9.140625" style="3" customWidth="1"/>
  </cols>
  <sheetData>
    <row r="2" spans="1:8" s="25" customFormat="1" ht="16.5" customHeight="1">
      <c r="A2" s="21" t="s">
        <v>55</v>
      </c>
      <c r="B2" s="21" t="s">
        <v>3</v>
      </c>
      <c r="C2" s="21" t="s">
        <v>13</v>
      </c>
      <c r="D2" s="21" t="s">
        <v>5</v>
      </c>
      <c r="E2" s="21" t="s">
        <v>4</v>
      </c>
      <c r="F2" s="34" t="s">
        <v>53</v>
      </c>
      <c r="G2" s="34" t="s">
        <v>54</v>
      </c>
      <c r="H2" s="34" t="s">
        <v>52</v>
      </c>
    </row>
    <row r="3" spans="2:8" ht="16.5" customHeight="1">
      <c r="B3" s="9"/>
      <c r="C3" s="9"/>
      <c r="D3" s="9"/>
      <c r="E3" s="9"/>
      <c r="F3" s="35"/>
      <c r="G3" s="35"/>
      <c r="H3" s="35"/>
    </row>
    <row r="4" spans="1:8" ht="16.5" customHeight="1">
      <c r="A4" s="39">
        <v>1</v>
      </c>
      <c r="B4" s="18" t="s">
        <v>0</v>
      </c>
      <c r="C4" s="2">
        <v>69660</v>
      </c>
      <c r="D4" s="4" t="s">
        <v>2</v>
      </c>
      <c r="E4" s="2" t="s">
        <v>56</v>
      </c>
      <c r="F4" s="36">
        <v>1</v>
      </c>
      <c r="G4" s="36">
        <v>1</v>
      </c>
      <c r="H4" s="36">
        <f aca="true" t="shared" si="0" ref="H4:H14">F4+G4</f>
        <v>2</v>
      </c>
    </row>
    <row r="5" spans="1:8" ht="16.5" customHeight="1">
      <c r="A5" s="39">
        <v>2</v>
      </c>
      <c r="B5" s="18" t="s">
        <v>24</v>
      </c>
      <c r="C5" s="2">
        <v>1660</v>
      </c>
      <c r="D5" s="1" t="s">
        <v>33</v>
      </c>
      <c r="E5" s="2" t="s">
        <v>41</v>
      </c>
      <c r="F5" s="36">
        <v>3</v>
      </c>
      <c r="G5" s="36">
        <v>2</v>
      </c>
      <c r="H5" s="36">
        <f t="shared" si="0"/>
        <v>5</v>
      </c>
    </row>
    <row r="6" spans="1:8" ht="16.5" customHeight="1">
      <c r="A6" s="39">
        <v>3</v>
      </c>
      <c r="B6" s="18" t="s">
        <v>23</v>
      </c>
      <c r="C6" s="2">
        <v>83326</v>
      </c>
      <c r="D6" s="1" t="s">
        <v>32</v>
      </c>
      <c r="E6" s="2" t="s">
        <v>40</v>
      </c>
      <c r="F6" s="36">
        <v>2</v>
      </c>
      <c r="G6" s="36">
        <v>4</v>
      </c>
      <c r="H6" s="36">
        <f t="shared" si="0"/>
        <v>6</v>
      </c>
    </row>
    <row r="7" spans="1:8" ht="16.5" customHeight="1">
      <c r="A7" s="39">
        <v>4</v>
      </c>
      <c r="B7" s="18" t="s">
        <v>25</v>
      </c>
      <c r="C7" s="2">
        <v>38</v>
      </c>
      <c r="D7" s="1" t="s">
        <v>34</v>
      </c>
      <c r="E7" s="2" t="s">
        <v>42</v>
      </c>
      <c r="F7" s="36">
        <v>4</v>
      </c>
      <c r="G7" s="36">
        <v>3</v>
      </c>
      <c r="H7" s="36">
        <f t="shared" si="0"/>
        <v>7</v>
      </c>
    </row>
    <row r="8" spans="1:8" ht="16.5" customHeight="1">
      <c r="A8" s="39">
        <v>5</v>
      </c>
      <c r="B8" s="18" t="s">
        <v>27</v>
      </c>
      <c r="C8" s="2">
        <v>38</v>
      </c>
      <c r="D8" s="1" t="s">
        <v>36</v>
      </c>
      <c r="E8" s="2" t="s">
        <v>44</v>
      </c>
      <c r="F8" s="36">
        <v>7</v>
      </c>
      <c r="G8" s="36">
        <v>5</v>
      </c>
      <c r="H8" s="36">
        <f>F8+G8</f>
        <v>12</v>
      </c>
    </row>
    <row r="9" spans="1:8" ht="16.5" customHeight="1">
      <c r="A9" s="39">
        <v>6</v>
      </c>
      <c r="B9" s="18" t="s">
        <v>22</v>
      </c>
      <c r="C9" s="2" t="s">
        <v>28</v>
      </c>
      <c r="D9" s="1" t="s">
        <v>31</v>
      </c>
      <c r="E9" s="2" t="s">
        <v>39</v>
      </c>
      <c r="F9" s="36">
        <v>5</v>
      </c>
      <c r="G9" s="36">
        <v>7</v>
      </c>
      <c r="H9" s="36">
        <f t="shared" si="0"/>
        <v>12</v>
      </c>
    </row>
    <row r="10" spans="1:8" ht="16.5" customHeight="1">
      <c r="A10" s="39">
        <v>7</v>
      </c>
      <c r="B10" s="18" t="s">
        <v>14</v>
      </c>
      <c r="C10" s="2">
        <v>470</v>
      </c>
      <c r="D10" s="1" t="s">
        <v>15</v>
      </c>
      <c r="E10" s="2" t="s">
        <v>16</v>
      </c>
      <c r="F10" s="36">
        <v>7</v>
      </c>
      <c r="G10" s="36">
        <v>6</v>
      </c>
      <c r="H10" s="36">
        <f t="shared" si="0"/>
        <v>13</v>
      </c>
    </row>
    <row r="11" spans="1:8" ht="16.5" customHeight="1">
      <c r="A11" s="39">
        <v>8</v>
      </c>
      <c r="B11" s="18" t="s">
        <v>21</v>
      </c>
      <c r="C11" s="2">
        <v>7670</v>
      </c>
      <c r="D11" s="1" t="s">
        <v>30</v>
      </c>
      <c r="E11" s="2" t="s">
        <v>38</v>
      </c>
      <c r="F11" s="36">
        <v>6</v>
      </c>
      <c r="G11" s="36">
        <v>8</v>
      </c>
      <c r="H11" s="36">
        <f t="shared" si="0"/>
        <v>14</v>
      </c>
    </row>
    <row r="12" spans="1:8" ht="16.5" customHeight="1">
      <c r="A12" s="39">
        <v>9</v>
      </c>
      <c r="B12" s="18" t="s">
        <v>26</v>
      </c>
      <c r="C12" s="2" t="s">
        <v>28</v>
      </c>
      <c r="D12" s="1" t="s">
        <v>35</v>
      </c>
      <c r="E12" s="2" t="s">
        <v>43</v>
      </c>
      <c r="F12" s="36">
        <v>7</v>
      </c>
      <c r="G12" s="36">
        <v>9</v>
      </c>
      <c r="H12" s="36">
        <f t="shared" si="0"/>
        <v>16</v>
      </c>
    </row>
    <row r="13" spans="1:8" ht="16.5" customHeight="1">
      <c r="A13" s="39">
        <v>9</v>
      </c>
      <c r="B13" s="18" t="s">
        <v>17</v>
      </c>
      <c r="C13" s="2">
        <v>1409</v>
      </c>
      <c r="D13" s="1" t="s">
        <v>18</v>
      </c>
      <c r="E13" s="2" t="s">
        <v>19</v>
      </c>
      <c r="F13" s="36">
        <v>7</v>
      </c>
      <c r="G13" s="36">
        <v>9</v>
      </c>
      <c r="H13" s="36">
        <f t="shared" si="0"/>
        <v>16</v>
      </c>
    </row>
    <row r="14" spans="1:8" ht="16.5" customHeight="1">
      <c r="A14" s="39">
        <v>9</v>
      </c>
      <c r="B14" s="18" t="s">
        <v>20</v>
      </c>
      <c r="C14" s="2">
        <v>51707</v>
      </c>
      <c r="D14" s="1" t="s">
        <v>29</v>
      </c>
      <c r="E14" s="2" t="s">
        <v>37</v>
      </c>
      <c r="F14" s="36">
        <v>7</v>
      </c>
      <c r="G14" s="36">
        <v>9</v>
      </c>
      <c r="H14" s="36">
        <f t="shared" si="0"/>
        <v>16</v>
      </c>
    </row>
    <row r="15" spans="1:8" ht="16.5" customHeight="1">
      <c r="A15" s="11"/>
      <c r="B15" s="11"/>
      <c r="C15" s="11"/>
      <c r="D15" s="11"/>
      <c r="E15" s="11"/>
      <c r="F15" s="37"/>
      <c r="G15" s="37"/>
      <c r="H15" s="37"/>
    </row>
    <row r="18" spans="1:2" ht="16.5" customHeight="1">
      <c r="A18" s="31"/>
      <c r="B18" s="18"/>
    </row>
    <row r="19" spans="1:2" ht="16.5" customHeight="1">
      <c r="A19" s="31"/>
      <c r="B19" s="18"/>
    </row>
    <row r="20" spans="1:2" ht="16.5" customHeight="1">
      <c r="A20" s="30"/>
      <c r="B20" s="18"/>
    </row>
    <row r="21" spans="1:2" ht="16.5" customHeight="1">
      <c r="A21" s="30"/>
      <c r="B21" s="18"/>
    </row>
    <row r="22" spans="1:2" ht="16.5" customHeight="1">
      <c r="A22" s="31"/>
      <c r="B22" s="18"/>
    </row>
    <row r="23" spans="1:2" ht="16.5" customHeight="1">
      <c r="A23" s="31"/>
      <c r="B23" s="18"/>
    </row>
    <row r="24" spans="1:2" ht="16.5" customHeight="1">
      <c r="A24" s="31"/>
      <c r="B24" s="18"/>
    </row>
    <row r="25" spans="1:2" ht="16.5" customHeight="1">
      <c r="A25" s="30"/>
      <c r="B25" s="18"/>
    </row>
    <row r="26" spans="1:2" ht="16.5" customHeight="1">
      <c r="A26" s="30"/>
      <c r="B26" s="18"/>
    </row>
    <row r="27" spans="1:2" ht="16.5" customHeight="1">
      <c r="A27" s="31"/>
      <c r="B27" s="18"/>
    </row>
    <row r="28" spans="1:2" ht="16.5" customHeight="1">
      <c r="A28" s="31"/>
      <c r="B28" s="18"/>
    </row>
  </sheetData>
  <printOptions horizontalCentered="1"/>
  <pageMargins left="0.5" right="0.5" top="1.5" bottom="1" header="0.5" footer="0.5"/>
  <pageSetup fitToHeight="1" fitToWidth="1" horizontalDpi="600" verticalDpi="600" orientation="landscape" r:id="rId1"/>
  <headerFooter alignWithMargins="0">
    <oddHeader>&amp;C&amp;"Arial,Bold"SYC Port Ludlow Regatta (to Gig Harbor)
September 24-25, 2005
 Results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workbookViewId="0" topLeftCell="A1">
      <selection activeCell="B23" sqref="B23"/>
    </sheetView>
  </sheetViews>
  <sheetFormatPr defaultColWidth="9.140625" defaultRowHeight="16.5" customHeight="1"/>
  <cols>
    <col min="1" max="1" width="6.421875" style="3" customWidth="1"/>
    <col min="2" max="2" width="24.7109375" style="3" bestFit="1" customWidth="1"/>
    <col min="3" max="3" width="6.00390625" style="3" bestFit="1" customWidth="1"/>
    <col min="4" max="4" width="14.57421875" style="3" bestFit="1" customWidth="1"/>
    <col min="5" max="5" width="19.28125" style="3" bestFit="1" customWidth="1"/>
    <col min="6" max="7" width="6.7109375" style="3" customWidth="1"/>
    <col min="8" max="8" width="7.7109375" style="3" bestFit="1" customWidth="1"/>
    <col min="9" max="9" width="6.8515625" style="26" bestFit="1" customWidth="1"/>
    <col min="10" max="12" width="8.140625" style="3" bestFit="1" customWidth="1"/>
    <col min="13" max="13" width="8.140625" style="3" customWidth="1"/>
    <col min="14" max="14" width="5.8515625" style="7" customWidth="1"/>
    <col min="15" max="15" width="9.28125" style="7" bestFit="1" customWidth="1"/>
    <col min="16" max="16384" width="9.140625" style="3" customWidth="1"/>
  </cols>
  <sheetData>
    <row r="2" spans="1:15" s="25" customFormat="1" ht="16.5" customHeight="1">
      <c r="A2" s="20" t="s">
        <v>50</v>
      </c>
      <c r="B2" s="21" t="s">
        <v>3</v>
      </c>
      <c r="C2" s="21" t="s">
        <v>13</v>
      </c>
      <c r="D2" s="21" t="s">
        <v>5</v>
      </c>
      <c r="E2" s="21" t="s">
        <v>4</v>
      </c>
      <c r="F2" s="21" t="s">
        <v>46</v>
      </c>
      <c r="G2" s="21" t="s">
        <v>47</v>
      </c>
      <c r="H2" s="21" t="s">
        <v>45</v>
      </c>
      <c r="I2" s="22" t="s">
        <v>1</v>
      </c>
      <c r="J2" s="20" t="s">
        <v>6</v>
      </c>
      <c r="K2" s="21" t="s">
        <v>7</v>
      </c>
      <c r="L2" s="21" t="s">
        <v>9</v>
      </c>
      <c r="M2" s="21" t="s">
        <v>8</v>
      </c>
      <c r="N2" s="23" t="s">
        <v>11</v>
      </c>
      <c r="O2" s="24" t="s">
        <v>10</v>
      </c>
    </row>
    <row r="3" spans="1:15" ht="16.5" customHeight="1">
      <c r="A3" s="29"/>
      <c r="B3" s="9"/>
      <c r="C3" s="9"/>
      <c r="D3" s="9"/>
      <c r="E3" s="9"/>
      <c r="F3" s="9"/>
      <c r="G3" s="9"/>
      <c r="H3" s="9"/>
      <c r="I3" s="27"/>
      <c r="J3" s="8"/>
      <c r="K3" s="9"/>
      <c r="L3" s="9"/>
      <c r="M3" s="9"/>
      <c r="N3" s="12"/>
      <c r="O3" s="13"/>
    </row>
    <row r="4" spans="1:15" ht="16.5" customHeight="1">
      <c r="A4" s="31">
        <v>1</v>
      </c>
      <c r="B4" s="18" t="s">
        <v>0</v>
      </c>
      <c r="C4" s="2">
        <v>69660</v>
      </c>
      <c r="D4" s="4" t="s">
        <v>2</v>
      </c>
      <c r="E4" s="2" t="s">
        <v>57</v>
      </c>
      <c r="F4" s="2">
        <v>73</v>
      </c>
      <c r="G4" s="2">
        <f>F4+18</f>
        <v>91</v>
      </c>
      <c r="H4" s="2" t="s">
        <v>46</v>
      </c>
      <c r="I4" s="16">
        <v>73</v>
      </c>
      <c r="J4" s="5">
        <v>0.4166666666666667</v>
      </c>
      <c r="K4" s="5">
        <v>0.6106481481481482</v>
      </c>
      <c r="L4" s="6">
        <f aca="true" t="shared" si="0" ref="L4:L9">K4-J4</f>
        <v>0.19398148148148148</v>
      </c>
      <c r="M4" s="7">
        <f aca="true" t="shared" si="1" ref="M4:M9">3600*HOUR(L4)+60*MINUTE(L4)+SECOND(L4)</f>
        <v>16760</v>
      </c>
      <c r="N4" s="7">
        <f aca="true" t="shared" si="2" ref="N4:N9">-$N$16*I4</f>
        <v>-893.301</v>
      </c>
      <c r="O4" s="19">
        <f aca="true" t="shared" si="3" ref="O4:O9">M4+N4</f>
        <v>15866.699</v>
      </c>
    </row>
    <row r="5" spans="1:15" ht="16.5" customHeight="1">
      <c r="A5" s="31">
        <v>2</v>
      </c>
      <c r="B5" s="18" t="s">
        <v>23</v>
      </c>
      <c r="C5" s="2">
        <v>83326</v>
      </c>
      <c r="D5" s="1" t="s">
        <v>32</v>
      </c>
      <c r="E5" s="2" t="s">
        <v>40</v>
      </c>
      <c r="F5" s="2">
        <v>99</v>
      </c>
      <c r="G5" s="2">
        <v>126</v>
      </c>
      <c r="H5" s="2" t="s">
        <v>46</v>
      </c>
      <c r="I5" s="16">
        <v>99</v>
      </c>
      <c r="J5" s="5">
        <v>0.416666666666667</v>
      </c>
      <c r="K5" s="5">
        <v>0.6296990740740741</v>
      </c>
      <c r="L5" s="6">
        <f t="shared" si="0"/>
        <v>0.2130324074074071</v>
      </c>
      <c r="M5" s="7">
        <f t="shared" si="1"/>
        <v>18406</v>
      </c>
      <c r="N5" s="7">
        <f t="shared" si="2"/>
        <v>-1211.463</v>
      </c>
      <c r="O5" s="19">
        <f t="shared" si="3"/>
        <v>17194.537</v>
      </c>
    </row>
    <row r="6" spans="1:15" ht="16.5" customHeight="1">
      <c r="A6" s="30">
        <v>3</v>
      </c>
      <c r="B6" s="18" t="s">
        <v>24</v>
      </c>
      <c r="C6" s="2">
        <v>1660</v>
      </c>
      <c r="D6" s="1" t="s">
        <v>33</v>
      </c>
      <c r="E6" s="2" t="s">
        <v>41</v>
      </c>
      <c r="F6" s="2">
        <v>153</v>
      </c>
      <c r="G6" s="2">
        <v>171</v>
      </c>
      <c r="H6" s="2" t="s">
        <v>47</v>
      </c>
      <c r="I6" s="16">
        <v>171</v>
      </c>
      <c r="J6" s="5">
        <v>0.416666666666667</v>
      </c>
      <c r="K6" s="5">
        <v>0.6522685185185185</v>
      </c>
      <c r="L6" s="6">
        <f t="shared" si="0"/>
        <v>0.2356018518518515</v>
      </c>
      <c r="M6" s="7">
        <f t="shared" si="1"/>
        <v>20356</v>
      </c>
      <c r="N6" s="7">
        <f t="shared" si="2"/>
        <v>-2092.527</v>
      </c>
      <c r="O6" s="19">
        <f t="shared" si="3"/>
        <v>18263.472999999998</v>
      </c>
    </row>
    <row r="7" spans="1:15" ht="16.5" customHeight="1">
      <c r="A7" s="30">
        <v>4</v>
      </c>
      <c r="B7" s="18" t="s">
        <v>25</v>
      </c>
      <c r="C7" s="2">
        <v>38</v>
      </c>
      <c r="D7" s="1" t="s">
        <v>34</v>
      </c>
      <c r="E7" s="2" t="s">
        <v>42</v>
      </c>
      <c r="F7" s="2">
        <v>134</v>
      </c>
      <c r="G7" s="2">
        <v>143</v>
      </c>
      <c r="H7" s="2" t="s">
        <v>47</v>
      </c>
      <c r="I7" s="16">
        <v>143</v>
      </c>
      <c r="J7" s="5">
        <v>0.416666666666667</v>
      </c>
      <c r="K7" s="5">
        <v>0.6485185185185185</v>
      </c>
      <c r="L7" s="6">
        <f t="shared" si="0"/>
        <v>0.23185185185185148</v>
      </c>
      <c r="M7" s="7">
        <f t="shared" si="1"/>
        <v>20032</v>
      </c>
      <c r="N7" s="7">
        <f t="shared" si="2"/>
        <v>-1749.891</v>
      </c>
      <c r="O7" s="19">
        <f t="shared" si="3"/>
        <v>18282.109</v>
      </c>
    </row>
    <row r="8" spans="1:15" ht="16.5" customHeight="1">
      <c r="A8" s="31">
        <v>5</v>
      </c>
      <c r="B8" s="18" t="s">
        <v>22</v>
      </c>
      <c r="C8" s="2" t="s">
        <v>28</v>
      </c>
      <c r="D8" s="1" t="s">
        <v>31</v>
      </c>
      <c r="E8" s="2" t="s">
        <v>39</v>
      </c>
      <c r="F8" s="2">
        <v>114</v>
      </c>
      <c r="G8" s="2">
        <v>132</v>
      </c>
      <c r="H8" s="2" t="s">
        <v>47</v>
      </c>
      <c r="I8" s="16">
        <v>132</v>
      </c>
      <c r="J8" s="5">
        <v>0.416666666666667</v>
      </c>
      <c r="K8" s="5">
        <v>0.6714814814814815</v>
      </c>
      <c r="L8" s="6">
        <f t="shared" si="0"/>
        <v>0.25481481481481444</v>
      </c>
      <c r="M8" s="7">
        <f t="shared" si="1"/>
        <v>22016</v>
      </c>
      <c r="N8" s="7">
        <f t="shared" si="2"/>
        <v>-1615.284</v>
      </c>
      <c r="O8" s="19">
        <f t="shared" si="3"/>
        <v>20400.716</v>
      </c>
    </row>
    <row r="9" spans="1:15" ht="16.5" customHeight="1">
      <c r="A9" s="31">
        <v>6</v>
      </c>
      <c r="B9" s="18" t="s">
        <v>21</v>
      </c>
      <c r="C9" s="2">
        <v>7670</v>
      </c>
      <c r="D9" s="1" t="s">
        <v>30</v>
      </c>
      <c r="E9" s="2" t="s">
        <v>38</v>
      </c>
      <c r="F9" s="2">
        <v>176</v>
      </c>
      <c r="G9" s="2">
        <f>F9+18</f>
        <v>194</v>
      </c>
      <c r="H9" s="2" t="s">
        <v>47</v>
      </c>
      <c r="I9" s="16">
        <v>194</v>
      </c>
      <c r="J9" s="5">
        <v>0.416666666666667</v>
      </c>
      <c r="K9" s="5">
        <v>0.7358217592592592</v>
      </c>
      <c r="L9" s="6">
        <f t="shared" si="0"/>
        <v>0.31915509259259217</v>
      </c>
      <c r="M9" s="7">
        <f t="shared" si="1"/>
        <v>27575</v>
      </c>
      <c r="N9" s="7">
        <f t="shared" si="2"/>
        <v>-2373.978</v>
      </c>
      <c r="O9" s="19">
        <f t="shared" si="3"/>
        <v>25201.022</v>
      </c>
    </row>
    <row r="10" spans="1:15" ht="16.5" customHeight="1">
      <c r="A10" s="31">
        <v>7</v>
      </c>
      <c r="B10" s="18" t="s">
        <v>14</v>
      </c>
      <c r="C10" s="2">
        <v>470</v>
      </c>
      <c r="D10" s="1" t="s">
        <v>15</v>
      </c>
      <c r="E10" s="2" t="s">
        <v>16</v>
      </c>
      <c r="F10" s="2">
        <v>123</v>
      </c>
      <c r="G10" s="2">
        <f>F10+18</f>
        <v>141</v>
      </c>
      <c r="H10" s="2"/>
      <c r="I10" s="16"/>
      <c r="J10" s="5">
        <v>0.416666666666667</v>
      </c>
      <c r="K10" s="5" t="s">
        <v>48</v>
      </c>
      <c r="L10" s="6"/>
      <c r="M10" s="7"/>
      <c r="O10" s="19"/>
    </row>
    <row r="11" spans="1:15" ht="16.5" customHeight="1">
      <c r="A11" s="30">
        <v>7</v>
      </c>
      <c r="B11" s="18" t="s">
        <v>26</v>
      </c>
      <c r="C11" s="2" t="s">
        <v>28</v>
      </c>
      <c r="D11" s="1" t="s">
        <v>35</v>
      </c>
      <c r="E11" s="2" t="s">
        <v>43</v>
      </c>
      <c r="F11" s="2">
        <v>148</v>
      </c>
      <c r="G11" s="2">
        <f>F11+18</f>
        <v>166</v>
      </c>
      <c r="H11" s="2"/>
      <c r="I11" s="16"/>
      <c r="J11" s="5">
        <v>0.416666666666667</v>
      </c>
      <c r="K11" s="5" t="s">
        <v>48</v>
      </c>
      <c r="L11" s="6"/>
      <c r="M11" s="7"/>
      <c r="O11" s="19"/>
    </row>
    <row r="12" spans="1:15" ht="16.5" customHeight="1">
      <c r="A12" s="30">
        <v>7</v>
      </c>
      <c r="B12" s="18" t="s">
        <v>27</v>
      </c>
      <c r="C12" s="2">
        <v>38</v>
      </c>
      <c r="D12" s="1" t="s">
        <v>36</v>
      </c>
      <c r="E12" s="2" t="s">
        <v>44</v>
      </c>
      <c r="F12" s="2" t="s">
        <v>51</v>
      </c>
      <c r="G12" s="2" t="s">
        <v>51</v>
      </c>
      <c r="H12" s="2"/>
      <c r="I12" s="16"/>
      <c r="J12" s="5">
        <v>0.416666666666667</v>
      </c>
      <c r="K12" s="5" t="s">
        <v>48</v>
      </c>
      <c r="L12" s="6"/>
      <c r="M12" s="7"/>
      <c r="O12" s="19"/>
    </row>
    <row r="13" spans="1:15" ht="16.5" customHeight="1">
      <c r="A13" s="31">
        <v>7</v>
      </c>
      <c r="B13" s="18" t="s">
        <v>17</v>
      </c>
      <c r="C13" s="2">
        <v>1409</v>
      </c>
      <c r="D13" s="1" t="s">
        <v>18</v>
      </c>
      <c r="E13" s="2" t="s">
        <v>19</v>
      </c>
      <c r="F13" s="2">
        <v>165</v>
      </c>
      <c r="G13" s="2">
        <v>183</v>
      </c>
      <c r="H13" s="2"/>
      <c r="I13" s="16"/>
      <c r="J13" s="5"/>
      <c r="K13" s="5" t="s">
        <v>49</v>
      </c>
      <c r="L13" s="6"/>
      <c r="M13" s="7"/>
      <c r="O13" s="19"/>
    </row>
    <row r="14" spans="1:15" ht="16.5" customHeight="1">
      <c r="A14" s="31">
        <v>7</v>
      </c>
      <c r="B14" s="18" t="s">
        <v>20</v>
      </c>
      <c r="C14" s="2">
        <v>51707</v>
      </c>
      <c r="D14" s="1" t="s">
        <v>29</v>
      </c>
      <c r="E14" s="2" t="s">
        <v>37</v>
      </c>
      <c r="F14" s="2">
        <v>72</v>
      </c>
      <c r="G14" s="2">
        <f>F14+18</f>
        <v>90</v>
      </c>
      <c r="H14" s="2"/>
      <c r="I14" s="16"/>
      <c r="J14" s="5"/>
      <c r="K14" s="5" t="s">
        <v>49</v>
      </c>
      <c r="L14" s="6"/>
      <c r="M14" s="7"/>
      <c r="O14" s="19"/>
    </row>
    <row r="15" spans="1:15" ht="16.5" customHeight="1">
      <c r="A15" s="32"/>
      <c r="B15" s="11"/>
      <c r="C15" s="11"/>
      <c r="D15" s="11"/>
      <c r="E15" s="11"/>
      <c r="F15" s="11"/>
      <c r="G15" s="11"/>
      <c r="H15" s="11"/>
      <c r="I15" s="28"/>
      <c r="J15" s="10"/>
      <c r="K15" s="11"/>
      <c r="L15" s="11"/>
      <c r="M15" s="11"/>
      <c r="N15" s="14"/>
      <c r="O15" s="15"/>
    </row>
    <row r="16" spans="13:14" ht="16.5" customHeight="1">
      <c r="M16" s="17" t="s">
        <v>12</v>
      </c>
      <c r="N16" s="33">
        <v>12.237</v>
      </c>
    </row>
  </sheetData>
  <printOptions horizontalCentered="1"/>
  <pageMargins left="0.5" right="0.5" top="1.5" bottom="1" header="0.5" footer="0.5"/>
  <pageSetup fitToHeight="1" fitToWidth="1" horizontalDpi="600" verticalDpi="600" orientation="landscape" scale="86" r:id="rId3"/>
  <headerFooter alignWithMargins="0">
    <oddHeader>&amp;C&amp;"Arial,Bold"SYC Port Ludlow Regatta (to Gig Harbor)
September 24-25, 2005
 Results -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workbookViewId="0" topLeftCell="A1">
      <selection activeCell="G21" sqref="G21"/>
    </sheetView>
  </sheetViews>
  <sheetFormatPr defaultColWidth="9.140625" defaultRowHeight="16.5" customHeight="1"/>
  <cols>
    <col min="1" max="1" width="6.421875" style="3" customWidth="1"/>
    <col min="2" max="2" width="24.7109375" style="3" bestFit="1" customWidth="1"/>
    <col min="3" max="3" width="6.00390625" style="3" bestFit="1" customWidth="1"/>
    <col min="4" max="4" width="14.57421875" style="3" bestFit="1" customWidth="1"/>
    <col min="5" max="5" width="19.28125" style="3" bestFit="1" customWidth="1"/>
    <col min="6" max="7" width="6.7109375" style="3" customWidth="1"/>
    <col min="8" max="8" width="7.7109375" style="3" bestFit="1" customWidth="1"/>
    <col min="9" max="9" width="6.8515625" style="26" bestFit="1" customWidth="1"/>
    <col min="10" max="12" width="8.140625" style="3" bestFit="1" customWidth="1"/>
    <col min="13" max="13" width="8.140625" style="3" customWidth="1"/>
    <col min="14" max="14" width="5.8515625" style="7" customWidth="1"/>
    <col min="15" max="15" width="9.28125" style="7" bestFit="1" customWidth="1"/>
    <col min="16" max="16384" width="9.140625" style="3" customWidth="1"/>
  </cols>
  <sheetData>
    <row r="2" spans="1:15" s="25" customFormat="1" ht="16.5" customHeight="1">
      <c r="A2" s="20" t="s">
        <v>50</v>
      </c>
      <c r="B2" s="21" t="s">
        <v>3</v>
      </c>
      <c r="C2" s="21" t="s">
        <v>13</v>
      </c>
      <c r="D2" s="21" t="s">
        <v>5</v>
      </c>
      <c r="E2" s="21" t="s">
        <v>4</v>
      </c>
      <c r="F2" s="21" t="s">
        <v>46</v>
      </c>
      <c r="G2" s="21" t="s">
        <v>47</v>
      </c>
      <c r="H2" s="21" t="s">
        <v>45</v>
      </c>
      <c r="I2" s="22" t="s">
        <v>1</v>
      </c>
      <c r="J2" s="20" t="s">
        <v>6</v>
      </c>
      <c r="K2" s="21" t="s">
        <v>7</v>
      </c>
      <c r="L2" s="21" t="s">
        <v>9</v>
      </c>
      <c r="M2" s="21" t="s">
        <v>8</v>
      </c>
      <c r="N2" s="23" t="s">
        <v>11</v>
      </c>
      <c r="O2" s="24" t="s">
        <v>10</v>
      </c>
    </row>
    <row r="3" spans="1:15" ht="16.5" customHeight="1">
      <c r="A3" s="29"/>
      <c r="B3" s="9"/>
      <c r="C3" s="9"/>
      <c r="D3" s="9"/>
      <c r="E3" s="9"/>
      <c r="F3" s="9"/>
      <c r="G3" s="9"/>
      <c r="H3" s="9"/>
      <c r="I3" s="27"/>
      <c r="J3" s="8"/>
      <c r="K3" s="9"/>
      <c r="L3" s="9"/>
      <c r="M3" s="9"/>
      <c r="N3" s="12"/>
      <c r="O3" s="13"/>
    </row>
    <row r="4" spans="1:15" ht="16.5" customHeight="1">
      <c r="A4" s="31">
        <v>1</v>
      </c>
      <c r="B4" s="18" t="s">
        <v>0</v>
      </c>
      <c r="C4" s="2">
        <v>69660</v>
      </c>
      <c r="D4" s="4" t="s">
        <v>2</v>
      </c>
      <c r="E4" s="2" t="s">
        <v>57</v>
      </c>
      <c r="F4" s="2">
        <v>73</v>
      </c>
      <c r="G4" s="2">
        <f>F4+18</f>
        <v>91</v>
      </c>
      <c r="H4" s="2" t="s">
        <v>46</v>
      </c>
      <c r="I4" s="16">
        <v>73</v>
      </c>
      <c r="J4" s="5">
        <v>0.4513888888888889</v>
      </c>
      <c r="K4" s="5">
        <v>0.60625</v>
      </c>
      <c r="L4" s="6">
        <f aca="true" t="shared" si="0" ref="L4:L11">K4-J4</f>
        <v>0.15486111111111106</v>
      </c>
      <c r="M4" s="7">
        <f aca="true" t="shared" si="1" ref="M4:M11">3600*HOUR(L4)+60*MINUTE(L4)+SECOND(L4)</f>
        <v>13380</v>
      </c>
      <c r="N4" s="7">
        <f aca="true" t="shared" si="2" ref="N4:N11">-$N$16*I4</f>
        <v>-634.516</v>
      </c>
      <c r="O4" s="19">
        <f aca="true" t="shared" si="3" ref="O4:O11">M4+N4</f>
        <v>12745.484</v>
      </c>
    </row>
    <row r="5" spans="1:15" ht="16.5" customHeight="1">
      <c r="A5" s="31">
        <v>2</v>
      </c>
      <c r="B5" s="18" t="s">
        <v>24</v>
      </c>
      <c r="C5" s="2">
        <v>1660</v>
      </c>
      <c r="D5" s="1" t="s">
        <v>33</v>
      </c>
      <c r="E5" s="2" t="s">
        <v>41</v>
      </c>
      <c r="F5" s="2">
        <v>153</v>
      </c>
      <c r="G5" s="2">
        <v>171</v>
      </c>
      <c r="H5" s="2" t="s">
        <v>47</v>
      </c>
      <c r="I5" s="16">
        <v>171</v>
      </c>
      <c r="J5" s="5">
        <v>0.4513888888888889</v>
      </c>
      <c r="K5" s="5">
        <v>0.6184837962962962</v>
      </c>
      <c r="L5" s="6">
        <f t="shared" si="0"/>
        <v>0.16709490740740734</v>
      </c>
      <c r="M5" s="7">
        <f t="shared" si="1"/>
        <v>14437</v>
      </c>
      <c r="N5" s="7">
        <f t="shared" si="2"/>
        <v>-1486.332</v>
      </c>
      <c r="O5" s="19">
        <f t="shared" si="3"/>
        <v>12950.668</v>
      </c>
    </row>
    <row r="6" spans="1:15" ht="16.5" customHeight="1">
      <c r="A6" s="30">
        <v>3</v>
      </c>
      <c r="B6" s="18" t="s">
        <v>25</v>
      </c>
      <c r="C6" s="2">
        <v>38</v>
      </c>
      <c r="D6" s="1" t="s">
        <v>34</v>
      </c>
      <c r="E6" s="2" t="s">
        <v>42</v>
      </c>
      <c r="F6" s="2">
        <v>134</v>
      </c>
      <c r="G6" s="2">
        <f>F6+18</f>
        <v>152</v>
      </c>
      <c r="H6" s="2" t="s">
        <v>47</v>
      </c>
      <c r="I6" s="16">
        <v>143</v>
      </c>
      <c r="J6" s="5">
        <v>0.4513888888888889</v>
      </c>
      <c r="K6" s="5">
        <v>0.6177083333333333</v>
      </c>
      <c r="L6" s="6">
        <f t="shared" si="0"/>
        <v>0.1663194444444444</v>
      </c>
      <c r="M6" s="7">
        <f t="shared" si="1"/>
        <v>14370</v>
      </c>
      <c r="N6" s="7">
        <f t="shared" si="2"/>
        <v>-1242.9560000000001</v>
      </c>
      <c r="O6" s="19">
        <f t="shared" si="3"/>
        <v>13127.044</v>
      </c>
    </row>
    <row r="7" spans="1:15" ht="16.5" customHeight="1">
      <c r="A7" s="30">
        <v>4</v>
      </c>
      <c r="B7" s="18" t="s">
        <v>23</v>
      </c>
      <c r="C7" s="2">
        <v>83326</v>
      </c>
      <c r="D7" s="1" t="s">
        <v>32</v>
      </c>
      <c r="E7" s="2" t="s">
        <v>40</v>
      </c>
      <c r="F7" s="2">
        <v>99</v>
      </c>
      <c r="G7" s="2">
        <v>126</v>
      </c>
      <c r="H7" s="2" t="s">
        <v>46</v>
      </c>
      <c r="I7" s="16">
        <v>99</v>
      </c>
      <c r="J7" s="5">
        <v>0.4513888888888889</v>
      </c>
      <c r="K7" s="5">
        <v>0.6190046296296297</v>
      </c>
      <c r="L7" s="6">
        <f t="shared" si="0"/>
        <v>0.16761574074074076</v>
      </c>
      <c r="M7" s="7">
        <f t="shared" si="1"/>
        <v>14482</v>
      </c>
      <c r="N7" s="7">
        <f t="shared" si="2"/>
        <v>-860.508</v>
      </c>
      <c r="O7" s="19">
        <f t="shared" si="3"/>
        <v>13621.492</v>
      </c>
    </row>
    <row r="8" spans="1:15" ht="16.5" customHeight="1">
      <c r="A8" s="31">
        <v>5</v>
      </c>
      <c r="B8" s="18" t="s">
        <v>27</v>
      </c>
      <c r="C8" s="2">
        <v>38</v>
      </c>
      <c r="D8" s="1" t="s">
        <v>36</v>
      </c>
      <c r="E8" s="2" t="s">
        <v>44</v>
      </c>
      <c r="F8" s="2" t="s">
        <v>51</v>
      </c>
      <c r="G8" s="2" t="s">
        <v>51</v>
      </c>
      <c r="H8" s="2"/>
      <c r="I8" s="16">
        <v>138</v>
      </c>
      <c r="J8" s="5">
        <v>0.4513888888888889</v>
      </c>
      <c r="K8" s="5">
        <v>0.6238425925925926</v>
      </c>
      <c r="L8" s="6">
        <f t="shared" si="0"/>
        <v>0.17245370370370366</v>
      </c>
      <c r="M8" s="7">
        <f t="shared" si="1"/>
        <v>14900</v>
      </c>
      <c r="N8" s="7">
        <f t="shared" si="2"/>
        <v>-1199.496</v>
      </c>
      <c r="O8" s="19">
        <f t="shared" si="3"/>
        <v>13700.504</v>
      </c>
    </row>
    <row r="9" spans="1:15" ht="16.5" customHeight="1">
      <c r="A9" s="31">
        <v>6</v>
      </c>
      <c r="B9" s="18" t="s">
        <v>14</v>
      </c>
      <c r="C9" s="2">
        <v>470</v>
      </c>
      <c r="D9" s="1" t="s">
        <v>15</v>
      </c>
      <c r="E9" s="2" t="s">
        <v>16</v>
      </c>
      <c r="F9" s="2">
        <v>123</v>
      </c>
      <c r="G9" s="2">
        <f>F9+18</f>
        <v>141</v>
      </c>
      <c r="H9" s="2"/>
      <c r="I9" s="16">
        <v>123</v>
      </c>
      <c r="J9" s="5">
        <v>0.4513888888888889</v>
      </c>
      <c r="K9" s="5">
        <v>0.6270833333333333</v>
      </c>
      <c r="L9" s="6">
        <f t="shared" si="0"/>
        <v>0.17569444444444443</v>
      </c>
      <c r="M9" s="7">
        <f t="shared" si="1"/>
        <v>15180</v>
      </c>
      <c r="N9" s="7">
        <f t="shared" si="2"/>
        <v>-1069.116</v>
      </c>
      <c r="O9" s="19">
        <f t="shared" si="3"/>
        <v>14110.884</v>
      </c>
    </row>
    <row r="10" spans="1:15" ht="16.5" customHeight="1">
      <c r="A10" s="31">
        <v>7</v>
      </c>
      <c r="B10" s="18" t="s">
        <v>22</v>
      </c>
      <c r="C10" s="2" t="s">
        <v>28</v>
      </c>
      <c r="D10" s="1" t="s">
        <v>31</v>
      </c>
      <c r="E10" s="2" t="s">
        <v>39</v>
      </c>
      <c r="F10" s="2">
        <v>114</v>
      </c>
      <c r="G10" s="2">
        <v>132</v>
      </c>
      <c r="H10" s="2" t="s">
        <v>47</v>
      </c>
      <c r="I10" s="16">
        <v>132</v>
      </c>
      <c r="J10" s="5">
        <v>0.4513888888888889</v>
      </c>
      <c r="K10" s="5">
        <v>0.6300925925925925</v>
      </c>
      <c r="L10" s="6">
        <f t="shared" si="0"/>
        <v>0.17870370370370364</v>
      </c>
      <c r="M10" s="7">
        <f t="shared" si="1"/>
        <v>15440</v>
      </c>
      <c r="N10" s="7">
        <f t="shared" si="2"/>
        <v>-1147.344</v>
      </c>
      <c r="O10" s="19">
        <f t="shared" si="3"/>
        <v>14292.655999999999</v>
      </c>
    </row>
    <row r="11" spans="1:15" ht="16.5" customHeight="1">
      <c r="A11" s="31">
        <v>8</v>
      </c>
      <c r="B11" s="18" t="s">
        <v>21</v>
      </c>
      <c r="C11" s="2">
        <v>7670</v>
      </c>
      <c r="D11" s="1" t="s">
        <v>30</v>
      </c>
      <c r="E11" s="2" t="s">
        <v>38</v>
      </c>
      <c r="F11" s="2">
        <v>176</v>
      </c>
      <c r="G11" s="2">
        <f>F11+18</f>
        <v>194</v>
      </c>
      <c r="H11" s="2" t="s">
        <v>47</v>
      </c>
      <c r="I11" s="16">
        <v>194</v>
      </c>
      <c r="J11" s="5">
        <v>0.4513888888888889</v>
      </c>
      <c r="K11" s="5">
        <v>0.6564236111111111</v>
      </c>
      <c r="L11" s="6">
        <f t="shared" si="0"/>
        <v>0.20503472222222224</v>
      </c>
      <c r="M11" s="7">
        <f t="shared" si="1"/>
        <v>17715</v>
      </c>
      <c r="N11" s="7">
        <f t="shared" si="2"/>
        <v>-1686.248</v>
      </c>
      <c r="O11" s="19">
        <f t="shared" si="3"/>
        <v>16028.752</v>
      </c>
    </row>
    <row r="12" spans="1:15" ht="16.5" customHeight="1">
      <c r="A12" s="30">
        <v>9</v>
      </c>
      <c r="B12" s="18" t="s">
        <v>26</v>
      </c>
      <c r="C12" s="2" t="s">
        <v>28</v>
      </c>
      <c r="D12" s="1" t="s">
        <v>35</v>
      </c>
      <c r="E12" s="2" t="s">
        <v>43</v>
      </c>
      <c r="F12" s="2">
        <v>148</v>
      </c>
      <c r="G12" s="2">
        <f>F12+18</f>
        <v>166</v>
      </c>
      <c r="H12" s="2"/>
      <c r="I12" s="16"/>
      <c r="J12" s="5">
        <v>0.4513888888888889</v>
      </c>
      <c r="K12" s="5" t="s">
        <v>48</v>
      </c>
      <c r="L12" s="6"/>
      <c r="M12" s="7"/>
      <c r="O12" s="19"/>
    </row>
    <row r="13" spans="1:15" ht="16.5" customHeight="1">
      <c r="A13" s="31">
        <v>9</v>
      </c>
      <c r="B13" s="18" t="s">
        <v>17</v>
      </c>
      <c r="C13" s="2">
        <v>1409</v>
      </c>
      <c r="D13" s="1" t="s">
        <v>18</v>
      </c>
      <c r="E13" s="2" t="s">
        <v>19</v>
      </c>
      <c r="F13" s="2">
        <v>165</v>
      </c>
      <c r="G13" s="2">
        <v>183</v>
      </c>
      <c r="H13" s="2"/>
      <c r="I13" s="16"/>
      <c r="J13" s="5"/>
      <c r="K13" s="5" t="s">
        <v>49</v>
      </c>
      <c r="L13" s="6"/>
      <c r="M13" s="7"/>
      <c r="O13" s="19"/>
    </row>
    <row r="14" spans="1:15" ht="16.5" customHeight="1">
      <c r="A14" s="30">
        <v>9</v>
      </c>
      <c r="B14" s="18" t="s">
        <v>20</v>
      </c>
      <c r="C14" s="2">
        <v>51707</v>
      </c>
      <c r="D14" s="1" t="s">
        <v>29</v>
      </c>
      <c r="E14" s="2" t="s">
        <v>37</v>
      </c>
      <c r="F14" s="2">
        <v>72</v>
      </c>
      <c r="G14" s="2">
        <f>F14+18</f>
        <v>90</v>
      </c>
      <c r="H14" s="2"/>
      <c r="I14" s="16"/>
      <c r="J14" s="5"/>
      <c r="K14" s="5" t="s">
        <v>49</v>
      </c>
      <c r="L14" s="6"/>
      <c r="M14" s="7"/>
      <c r="O14" s="19"/>
    </row>
    <row r="15" spans="1:15" ht="16.5" customHeight="1">
      <c r="A15" s="32"/>
      <c r="B15" s="11"/>
      <c r="C15" s="11"/>
      <c r="D15" s="11"/>
      <c r="E15" s="11"/>
      <c r="F15" s="11"/>
      <c r="G15" s="11"/>
      <c r="H15" s="11"/>
      <c r="I15" s="28"/>
      <c r="J15" s="10"/>
      <c r="K15" s="11"/>
      <c r="L15" s="11"/>
      <c r="M15" s="11"/>
      <c r="N15" s="14"/>
      <c r="O15" s="15"/>
    </row>
    <row r="16" spans="13:14" ht="16.5" customHeight="1">
      <c r="M16" s="17" t="s">
        <v>12</v>
      </c>
      <c r="N16" s="33">
        <v>8.692</v>
      </c>
    </row>
  </sheetData>
  <printOptions horizontalCentered="1"/>
  <pageMargins left="0.5" right="0.5" top="1.5" bottom="1" header="0.5" footer="0.5"/>
  <pageSetup fitToHeight="1" fitToWidth="1" horizontalDpi="600" verticalDpi="600" orientation="landscape" scale="86" r:id="rId3"/>
  <headerFooter alignWithMargins="0">
    <oddHeader>&amp;C&amp;"Arial,Bold"SYC Port Ludlow Regatta (to Gig Harbor)
September 24-25, 2005
 Results -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Watkins</dc:creator>
  <cp:keywords/>
  <dc:description/>
  <cp:lastModifiedBy>Brian Watkins</cp:lastModifiedBy>
  <cp:lastPrinted>2005-09-26T18:17:04Z</cp:lastPrinted>
  <dcterms:created xsi:type="dcterms:W3CDTF">2003-07-21T23:28:56Z</dcterms:created>
  <dcterms:modified xsi:type="dcterms:W3CDTF">2005-09-27T00:04:35Z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